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_wojs\Desktop\"/>
    </mc:Choice>
  </mc:AlternateContent>
  <bookViews>
    <workbookView xWindow="0" yWindow="0" windowWidth="18180" windowHeight="6450"/>
  </bookViews>
  <sheets>
    <sheet name="rejestr_wyborcow_2025_kw_1_2025" sheetId="1" r:id="rId1"/>
  </sheet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3" i="1"/>
</calcChain>
</file>

<file path=xl/sharedStrings.xml><?xml version="1.0" encoding="utf-8"?>
<sst xmlns="http://schemas.openxmlformats.org/spreadsheetml/2006/main" count="158" uniqueCount="72">
  <si>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</si>
  <si>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</si>
  <si>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</si>
  <si>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</si>
  <si>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</si>
  <si>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</si>
  <si>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</si>
  <si>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</si>
  <si>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</si>
  <si>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</si>
  <si>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</si>
  <si>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</si>
  <si>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</si>
  <si>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makowski</t>
  </si>
  <si>
    <t>m. Maków Mazowiecki</t>
  </si>
  <si>
    <t>makowski</t>
  </si>
  <si>
    <t>Ostrołęka</t>
  </si>
  <si>
    <t>gm. Czerwonka</t>
  </si>
  <si>
    <t>gm. Karniewo</t>
  </si>
  <si>
    <t>gm. Krasnosielc</t>
  </si>
  <si>
    <t>gm. Młynarze</t>
  </si>
  <si>
    <t>gm. Płoniawy-Bramura</t>
  </si>
  <si>
    <t>gm. Różan</t>
  </si>
  <si>
    <t>gm. Rzewnie</t>
  </si>
  <si>
    <t>gm. Sypniewo</t>
  </si>
  <si>
    <t>gm. Szelków</t>
  </si>
  <si>
    <t>Powiat ostrołęcki</t>
  </si>
  <si>
    <t>gm. Baranowo</t>
  </si>
  <si>
    <t>ostrołęcki</t>
  </si>
  <si>
    <t>gm. Czarnia</t>
  </si>
  <si>
    <t>gm. Czerwin</t>
  </si>
  <si>
    <t>gm. Goworowo</t>
  </si>
  <si>
    <t>gm. Kadzidło</t>
  </si>
  <si>
    <t>gm. Lelis</t>
  </si>
  <si>
    <t>gm. Łyse</t>
  </si>
  <si>
    <t>gm. Myszyniec</t>
  </si>
  <si>
    <t>gm. Olszewo-Borki</t>
  </si>
  <si>
    <t>gm. Rzekuń</t>
  </si>
  <si>
    <t>gm. Troszyn</t>
  </si>
  <si>
    <t>Powiat ostrowski</t>
  </si>
  <si>
    <t>m. Ostrów Mazowiecka</t>
  </si>
  <si>
    <t>ostrowski</t>
  </si>
  <si>
    <t>gm. Andrzejewo</t>
  </si>
  <si>
    <t>gm. Boguty-Pianki</t>
  </si>
  <si>
    <t>gm. Brok</t>
  </si>
  <si>
    <t>gm. Małkinia Górna</t>
  </si>
  <si>
    <t>gm. Nur</t>
  </si>
  <si>
    <t>gm. Ostrów Mazowiecka</t>
  </si>
  <si>
    <t>gm. Stary Lubotyń</t>
  </si>
  <si>
    <t>gm. Szulborze Wielkie</t>
  </si>
  <si>
    <t>gm. Wąsewo</t>
  </si>
  <si>
    <t>gm. Zaręby Kościelne</t>
  </si>
  <si>
    <t>Powiat pułtuski</t>
  </si>
  <si>
    <t>gm. Gzy</t>
  </si>
  <si>
    <t>pułtuski</t>
  </si>
  <si>
    <t>gm. Obryte</t>
  </si>
  <si>
    <t>gm. Pokrzywnica</t>
  </si>
  <si>
    <t>gm. Pułtusk</t>
  </si>
  <si>
    <t>gm. Świercze</t>
  </si>
  <si>
    <t>gm. Winnica</t>
  </si>
  <si>
    <t>gm. Zatory</t>
  </si>
  <si>
    <t>Powiat wyszkowski</t>
  </si>
  <si>
    <t>gm. Brańszczyk</t>
  </si>
  <si>
    <t>wyszkowski</t>
  </si>
  <si>
    <t>gm. Długosiodło</t>
  </si>
  <si>
    <t>gm. Rząśnik</t>
  </si>
  <si>
    <t>gm. Somianka</t>
  </si>
  <si>
    <t>gm. Wyszków</t>
  </si>
  <si>
    <t>gm. Zabrodzie</t>
  </si>
  <si>
    <t>Miasto na prawach powiatu</t>
  </si>
  <si>
    <t>m. Ostrołęka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</si>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</sst>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0" fillId="0" borderId="10" xfId="0" applyBorder="1"/>
    <xf numFmtId="0" fontId="16" fillId="0" borderId="10" xfId="0" applyFont="1" applyBorder="1"/>
    <xf numFmtId="0" fontId="18" fillId="0" borderId="10" xfId="0" applyFont="1" applyBorder="1" applyAlignment="1">
      <alignment horizontal="center" vertical="center" wrapText="1"/>
    </xf>
    <xf numFmtId="0" fontId="16" fillId="0" borderId="11" xfId="0" applyFont="1" applyBorder="1"/>
    <xf numFmtId="0" fontId="0" fillId="0" borderId="11" xfId="0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R36" sqref="R36"/>
    </sheetView>
  </sheetViews>
  <sheetFormatPr defaultRowHeight="14.5" x14ac:dyDescent="0.35"/>
  <cols>
    <col min="2" max="2" width="21.36328125" customWidth="1"/>
    <col min="3" max="3" width="11.7265625" customWidth="1"/>
    <col min="4" max="4" width="9.1796875" customWidth="1"/>
    <col min="7" max="7" width="17.36328125" customWidth="1"/>
    <col min="8" max="8" width="13.26953125" customWidth="1"/>
    <col min="9" max="9" width="12.54296875" customWidth="1"/>
    <col min="10" max="10" width="11.90625" customWidth="1"/>
    <col min="11" max="11" width="13.36328125" customWidth="1"/>
    <col min="12" max="12" width="13.453125" customWidth="1"/>
    <col min="13" max="13" width="15.81640625" customWidth="1"/>
  </cols>
  <sheetData>
    <row r="1" spans="1:13" ht="62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35">
      <c r="A2" s="3" t="s">
        <v>13</v>
      </c>
      <c r="B2" s="3"/>
      <c r="C2" s="3"/>
      <c r="D2" s="5"/>
      <c r="E2" s="3">
        <v>42479</v>
      </c>
      <c r="F2" s="3">
        <v>34450</v>
      </c>
      <c r="G2" s="3">
        <v>33871</v>
      </c>
      <c r="H2" s="3">
        <v>579</v>
      </c>
      <c r="I2" s="3">
        <v>2</v>
      </c>
      <c r="J2" s="3">
        <v>0</v>
      </c>
      <c r="K2" s="3">
        <v>114</v>
      </c>
      <c r="L2" s="3">
        <v>0</v>
      </c>
      <c r="M2" s="3">
        <v>0</v>
      </c>
    </row>
    <row r="3" spans="1:13" x14ac:dyDescent="0.35">
      <c r="A3" s="2" t="str">
        <f>"141101"</f>
        <v>141101</v>
      </c>
      <c r="B3" s="2" t="s">
        <v>14</v>
      </c>
      <c r="C3" s="2" t="s">
        <v>15</v>
      </c>
      <c r="D3" s="6" t="s">
        <v>16</v>
      </c>
      <c r="E3" s="2">
        <v>8666</v>
      </c>
      <c r="F3" s="2">
        <v>7157</v>
      </c>
      <c r="G3" s="2">
        <v>7089</v>
      </c>
      <c r="H3" s="2">
        <v>68</v>
      </c>
      <c r="I3" s="2">
        <v>0</v>
      </c>
      <c r="J3" s="2">
        <v>0</v>
      </c>
      <c r="K3" s="2">
        <v>16</v>
      </c>
      <c r="L3" s="2">
        <v>0</v>
      </c>
      <c r="M3" s="2">
        <v>0</v>
      </c>
    </row>
    <row r="4" spans="1:13" x14ac:dyDescent="0.35">
      <c r="A4" s="2" t="str">
        <f>"141102"</f>
        <v>141102</v>
      </c>
      <c r="B4" s="2" t="s">
        <v>17</v>
      </c>
      <c r="C4" s="2" t="s">
        <v>15</v>
      </c>
      <c r="D4" s="6" t="s">
        <v>16</v>
      </c>
      <c r="E4" s="2">
        <v>2643</v>
      </c>
      <c r="F4" s="2">
        <v>2108</v>
      </c>
      <c r="G4" s="2">
        <v>2022</v>
      </c>
      <c r="H4" s="2">
        <v>86</v>
      </c>
      <c r="I4" s="2">
        <v>0</v>
      </c>
      <c r="J4" s="2">
        <v>0</v>
      </c>
      <c r="K4" s="2">
        <v>12</v>
      </c>
      <c r="L4" s="2">
        <v>0</v>
      </c>
      <c r="M4" s="2">
        <v>0</v>
      </c>
    </row>
    <row r="5" spans="1:13" x14ac:dyDescent="0.35">
      <c r="A5" s="2" t="str">
        <f>"141103"</f>
        <v>141103</v>
      </c>
      <c r="B5" s="2" t="s">
        <v>18</v>
      </c>
      <c r="C5" s="2" t="s">
        <v>15</v>
      </c>
      <c r="D5" s="6" t="s">
        <v>16</v>
      </c>
      <c r="E5" s="2">
        <v>4999</v>
      </c>
      <c r="F5" s="2">
        <v>4011</v>
      </c>
      <c r="G5" s="2">
        <v>3965</v>
      </c>
      <c r="H5" s="2">
        <v>46</v>
      </c>
      <c r="I5" s="2">
        <v>0</v>
      </c>
      <c r="J5" s="2">
        <v>0</v>
      </c>
      <c r="K5" s="2">
        <v>12</v>
      </c>
      <c r="L5" s="2">
        <v>0</v>
      </c>
      <c r="M5" s="2">
        <v>0</v>
      </c>
    </row>
    <row r="6" spans="1:13" x14ac:dyDescent="0.35">
      <c r="A6" s="2" t="str">
        <f>"141104"</f>
        <v>141104</v>
      </c>
      <c r="B6" s="2" t="s">
        <v>19</v>
      </c>
      <c r="C6" s="2" t="s">
        <v>15</v>
      </c>
      <c r="D6" s="6" t="s">
        <v>16</v>
      </c>
      <c r="E6" s="2">
        <v>6027</v>
      </c>
      <c r="F6" s="2">
        <v>4850</v>
      </c>
      <c r="G6" s="2">
        <v>4818</v>
      </c>
      <c r="H6" s="2">
        <v>32</v>
      </c>
      <c r="I6" s="2">
        <v>0</v>
      </c>
      <c r="J6" s="2">
        <v>0</v>
      </c>
      <c r="K6" s="2">
        <v>15</v>
      </c>
      <c r="L6" s="2">
        <v>0</v>
      </c>
      <c r="M6" s="2">
        <v>0</v>
      </c>
    </row>
    <row r="7" spans="1:13" x14ac:dyDescent="0.35">
      <c r="A7" s="2" t="str">
        <f>"141105"</f>
        <v>141105</v>
      </c>
      <c r="B7" s="2" t="s">
        <v>20</v>
      </c>
      <c r="C7" s="2" t="s">
        <v>15</v>
      </c>
      <c r="D7" s="6" t="s">
        <v>16</v>
      </c>
      <c r="E7" s="2">
        <v>1673</v>
      </c>
      <c r="F7" s="2">
        <v>1345</v>
      </c>
      <c r="G7" s="2">
        <v>1309</v>
      </c>
      <c r="H7" s="2">
        <v>36</v>
      </c>
      <c r="I7" s="2">
        <v>0</v>
      </c>
      <c r="J7" s="2">
        <v>0</v>
      </c>
      <c r="K7" s="2">
        <v>7</v>
      </c>
      <c r="L7" s="2">
        <v>0</v>
      </c>
      <c r="M7" s="2">
        <v>0</v>
      </c>
    </row>
    <row r="8" spans="1:13" x14ac:dyDescent="0.35">
      <c r="A8" s="2" t="str">
        <f>"141106"</f>
        <v>141106</v>
      </c>
      <c r="B8" s="2" t="s">
        <v>21</v>
      </c>
      <c r="C8" s="2" t="s">
        <v>15</v>
      </c>
      <c r="D8" s="6" t="s">
        <v>16</v>
      </c>
      <c r="E8" s="2">
        <v>5008</v>
      </c>
      <c r="F8" s="2">
        <v>4095</v>
      </c>
      <c r="G8" s="2">
        <v>4038</v>
      </c>
      <c r="H8" s="2">
        <v>57</v>
      </c>
      <c r="I8" s="2">
        <v>0</v>
      </c>
      <c r="J8" s="2">
        <v>0</v>
      </c>
      <c r="K8" s="2">
        <v>12</v>
      </c>
      <c r="L8" s="2">
        <v>0</v>
      </c>
      <c r="M8" s="2">
        <v>0</v>
      </c>
    </row>
    <row r="9" spans="1:13" x14ac:dyDescent="0.35">
      <c r="A9" s="2" t="str">
        <f>"141107"</f>
        <v>141107</v>
      </c>
      <c r="B9" s="2" t="s">
        <v>22</v>
      </c>
      <c r="C9" s="2" t="s">
        <v>15</v>
      </c>
      <c r="D9" s="6" t="s">
        <v>16</v>
      </c>
      <c r="E9" s="2">
        <v>4308</v>
      </c>
      <c r="F9" s="2">
        <v>3497</v>
      </c>
      <c r="G9" s="2">
        <v>3372</v>
      </c>
      <c r="H9" s="2">
        <v>125</v>
      </c>
      <c r="I9" s="2">
        <v>1</v>
      </c>
      <c r="J9" s="2">
        <v>0</v>
      </c>
      <c r="K9" s="2">
        <v>12</v>
      </c>
      <c r="L9" s="2">
        <v>0</v>
      </c>
      <c r="M9" s="2">
        <v>0</v>
      </c>
    </row>
    <row r="10" spans="1:13" x14ac:dyDescent="0.35">
      <c r="A10" s="2" t="str">
        <f>"141108"</f>
        <v>141108</v>
      </c>
      <c r="B10" s="2" t="s">
        <v>23</v>
      </c>
      <c r="C10" s="2" t="s">
        <v>15</v>
      </c>
      <c r="D10" s="6" t="s">
        <v>16</v>
      </c>
      <c r="E10" s="2">
        <v>2520</v>
      </c>
      <c r="F10" s="2">
        <v>2049</v>
      </c>
      <c r="G10" s="2">
        <v>2002</v>
      </c>
      <c r="H10" s="2">
        <v>47</v>
      </c>
      <c r="I10" s="2">
        <v>0</v>
      </c>
      <c r="J10" s="2">
        <v>0</v>
      </c>
      <c r="K10" s="2">
        <v>7</v>
      </c>
      <c r="L10" s="2">
        <v>0</v>
      </c>
      <c r="M10" s="2">
        <v>0</v>
      </c>
    </row>
    <row r="11" spans="1:13" x14ac:dyDescent="0.35">
      <c r="A11" s="2" t="str">
        <f>"141109"</f>
        <v>141109</v>
      </c>
      <c r="B11" s="2" t="s">
        <v>24</v>
      </c>
      <c r="C11" s="2" t="s">
        <v>15</v>
      </c>
      <c r="D11" s="6" t="s">
        <v>16</v>
      </c>
      <c r="E11" s="2">
        <v>3056</v>
      </c>
      <c r="F11" s="2">
        <v>2461</v>
      </c>
      <c r="G11" s="2">
        <v>2430</v>
      </c>
      <c r="H11" s="2">
        <v>31</v>
      </c>
      <c r="I11" s="2">
        <v>0</v>
      </c>
      <c r="J11" s="2">
        <v>0</v>
      </c>
      <c r="K11" s="2">
        <v>10</v>
      </c>
      <c r="L11" s="2">
        <v>0</v>
      </c>
      <c r="M11" s="2">
        <v>0</v>
      </c>
    </row>
    <row r="12" spans="1:13" x14ac:dyDescent="0.35">
      <c r="A12" s="2" t="str">
        <f>"141110"</f>
        <v>141110</v>
      </c>
      <c r="B12" s="2" t="s">
        <v>25</v>
      </c>
      <c r="C12" s="2" t="s">
        <v>15</v>
      </c>
      <c r="D12" s="6" t="s">
        <v>16</v>
      </c>
      <c r="E12" s="2">
        <v>3579</v>
      </c>
      <c r="F12" s="2">
        <v>2877</v>
      </c>
      <c r="G12" s="2">
        <v>2826</v>
      </c>
      <c r="H12" s="2">
        <v>51</v>
      </c>
      <c r="I12" s="2">
        <v>1</v>
      </c>
      <c r="J12" s="2">
        <v>0</v>
      </c>
      <c r="K12" s="2">
        <v>11</v>
      </c>
      <c r="L12" s="2">
        <v>0</v>
      </c>
      <c r="M12" s="2">
        <v>0</v>
      </c>
    </row>
    <row r="13" spans="1:13" x14ac:dyDescent="0.35">
      <c r="A13" s="3" t="s">
        <v>26</v>
      </c>
      <c r="B13" s="3"/>
      <c r="C13" s="3"/>
      <c r="D13" s="5"/>
      <c r="E13" s="3">
        <v>88223</v>
      </c>
      <c r="F13" s="3">
        <v>69824</v>
      </c>
      <c r="G13" s="3">
        <v>68736</v>
      </c>
      <c r="H13" s="3">
        <v>1086</v>
      </c>
      <c r="I13" s="3">
        <v>3</v>
      </c>
      <c r="J13" s="3">
        <v>0</v>
      </c>
      <c r="K13" s="3">
        <v>280</v>
      </c>
      <c r="L13" s="3">
        <v>0</v>
      </c>
      <c r="M13" s="3">
        <v>0</v>
      </c>
    </row>
    <row r="14" spans="1:13" x14ac:dyDescent="0.35">
      <c r="A14" s="2" t="str">
        <f>"141501"</f>
        <v>141501</v>
      </c>
      <c r="B14" s="2" t="s">
        <v>27</v>
      </c>
      <c r="C14" s="2" t="s">
        <v>28</v>
      </c>
      <c r="D14" s="6" t="s">
        <v>16</v>
      </c>
      <c r="E14" s="2">
        <v>6161</v>
      </c>
      <c r="F14" s="2">
        <v>5009</v>
      </c>
      <c r="G14" s="2">
        <v>4953</v>
      </c>
      <c r="H14" s="2">
        <v>60</v>
      </c>
      <c r="I14" s="2">
        <v>0</v>
      </c>
      <c r="J14" s="2">
        <v>0</v>
      </c>
      <c r="K14" s="2">
        <v>28</v>
      </c>
      <c r="L14" s="2">
        <v>0</v>
      </c>
      <c r="M14" s="2">
        <v>0</v>
      </c>
    </row>
    <row r="15" spans="1:13" x14ac:dyDescent="0.35">
      <c r="A15" s="2" t="str">
        <f>"141502"</f>
        <v>141502</v>
      </c>
      <c r="B15" s="2" t="s">
        <v>29</v>
      </c>
      <c r="C15" s="2" t="s">
        <v>28</v>
      </c>
      <c r="D15" s="6" t="s">
        <v>16</v>
      </c>
      <c r="E15" s="2">
        <v>2384</v>
      </c>
      <c r="F15" s="2">
        <v>1905</v>
      </c>
      <c r="G15" s="2">
        <v>1889</v>
      </c>
      <c r="H15" s="2">
        <v>16</v>
      </c>
      <c r="I15" s="2">
        <v>0</v>
      </c>
      <c r="J15" s="2">
        <v>0</v>
      </c>
      <c r="K15" s="2">
        <v>6</v>
      </c>
      <c r="L15" s="2">
        <v>0</v>
      </c>
      <c r="M15" s="2">
        <v>0</v>
      </c>
    </row>
    <row r="16" spans="1:13" x14ac:dyDescent="0.35">
      <c r="A16" s="2" t="str">
        <f>"141503"</f>
        <v>141503</v>
      </c>
      <c r="B16" s="2" t="s">
        <v>30</v>
      </c>
      <c r="C16" s="2" t="s">
        <v>28</v>
      </c>
      <c r="D16" s="6" t="s">
        <v>16</v>
      </c>
      <c r="E16" s="2">
        <v>4938</v>
      </c>
      <c r="F16" s="2">
        <v>3990</v>
      </c>
      <c r="G16" s="2">
        <v>3908</v>
      </c>
      <c r="H16" s="2">
        <v>82</v>
      </c>
      <c r="I16" s="2">
        <v>0</v>
      </c>
      <c r="J16" s="2">
        <v>0</v>
      </c>
      <c r="K16" s="2">
        <v>16</v>
      </c>
      <c r="L16" s="2">
        <v>0</v>
      </c>
      <c r="M16" s="2">
        <v>0</v>
      </c>
    </row>
    <row r="17" spans="1:13" x14ac:dyDescent="0.35">
      <c r="A17" s="2" t="str">
        <f>"141504"</f>
        <v>141504</v>
      </c>
      <c r="B17" s="2" t="s">
        <v>31</v>
      </c>
      <c r="C17" s="2" t="s">
        <v>28</v>
      </c>
      <c r="D17" s="6" t="s">
        <v>16</v>
      </c>
      <c r="E17" s="2">
        <v>8082</v>
      </c>
      <c r="F17" s="2">
        <v>6467</v>
      </c>
      <c r="G17" s="2">
        <v>6351</v>
      </c>
      <c r="H17" s="2">
        <v>116</v>
      </c>
      <c r="I17" s="2">
        <v>1</v>
      </c>
      <c r="J17" s="2">
        <v>0</v>
      </c>
      <c r="K17" s="2">
        <v>26</v>
      </c>
      <c r="L17" s="2">
        <v>0</v>
      </c>
      <c r="M17" s="2">
        <v>0</v>
      </c>
    </row>
    <row r="18" spans="1:13" x14ac:dyDescent="0.35">
      <c r="A18" s="2" t="str">
        <f>"141505"</f>
        <v>141505</v>
      </c>
      <c r="B18" s="2" t="s">
        <v>32</v>
      </c>
      <c r="C18" s="2" t="s">
        <v>28</v>
      </c>
      <c r="D18" s="6" t="s">
        <v>16</v>
      </c>
      <c r="E18" s="2">
        <v>11115</v>
      </c>
      <c r="F18" s="2">
        <v>8838</v>
      </c>
      <c r="G18" s="2">
        <v>8765</v>
      </c>
      <c r="H18" s="2">
        <v>73</v>
      </c>
      <c r="I18" s="2">
        <v>0</v>
      </c>
      <c r="J18" s="2">
        <v>0</v>
      </c>
      <c r="K18" s="2">
        <v>44</v>
      </c>
      <c r="L18" s="2">
        <v>0</v>
      </c>
      <c r="M18" s="2">
        <v>0</v>
      </c>
    </row>
    <row r="19" spans="1:13" x14ac:dyDescent="0.35">
      <c r="A19" s="2" t="str">
        <f>"141506"</f>
        <v>141506</v>
      </c>
      <c r="B19" s="2" t="s">
        <v>33</v>
      </c>
      <c r="C19" s="2" t="s">
        <v>28</v>
      </c>
      <c r="D19" s="6" t="s">
        <v>16</v>
      </c>
      <c r="E19" s="2">
        <v>9924</v>
      </c>
      <c r="F19" s="2">
        <v>7650</v>
      </c>
      <c r="G19" s="2">
        <v>7539</v>
      </c>
      <c r="H19" s="2">
        <v>111</v>
      </c>
      <c r="I19" s="2">
        <v>0</v>
      </c>
      <c r="J19" s="2">
        <v>0</v>
      </c>
      <c r="K19" s="2">
        <v>28</v>
      </c>
      <c r="L19" s="2">
        <v>0</v>
      </c>
      <c r="M19" s="2">
        <v>0</v>
      </c>
    </row>
    <row r="20" spans="1:13" x14ac:dyDescent="0.35">
      <c r="A20" s="2" t="str">
        <f>"141507"</f>
        <v>141507</v>
      </c>
      <c r="B20" s="2" t="s">
        <v>34</v>
      </c>
      <c r="C20" s="2" t="s">
        <v>28</v>
      </c>
      <c r="D20" s="6" t="s">
        <v>16</v>
      </c>
      <c r="E20" s="2">
        <v>8297</v>
      </c>
      <c r="F20" s="2">
        <v>6517</v>
      </c>
      <c r="G20" s="2">
        <v>6459</v>
      </c>
      <c r="H20" s="2">
        <v>58</v>
      </c>
      <c r="I20" s="2">
        <v>0</v>
      </c>
      <c r="J20" s="2">
        <v>0</v>
      </c>
      <c r="K20" s="2">
        <v>14</v>
      </c>
      <c r="L20" s="2">
        <v>0</v>
      </c>
      <c r="M20" s="2">
        <v>0</v>
      </c>
    </row>
    <row r="21" spans="1:13" x14ac:dyDescent="0.35">
      <c r="A21" s="2" t="str">
        <f>"141508"</f>
        <v>141508</v>
      </c>
      <c r="B21" s="2" t="s">
        <v>35</v>
      </c>
      <c r="C21" s="2" t="s">
        <v>28</v>
      </c>
      <c r="D21" s="6" t="s">
        <v>16</v>
      </c>
      <c r="E21" s="2">
        <v>10146</v>
      </c>
      <c r="F21" s="2">
        <v>8069</v>
      </c>
      <c r="G21" s="2">
        <v>7995</v>
      </c>
      <c r="H21" s="2">
        <v>73</v>
      </c>
      <c r="I21" s="2">
        <v>0</v>
      </c>
      <c r="J21" s="2">
        <v>0</v>
      </c>
      <c r="K21" s="2">
        <v>34</v>
      </c>
      <c r="L21" s="2">
        <v>0</v>
      </c>
      <c r="M21" s="2">
        <v>0</v>
      </c>
    </row>
    <row r="22" spans="1:13" x14ac:dyDescent="0.35">
      <c r="A22" s="2" t="str">
        <f>"141509"</f>
        <v>141509</v>
      </c>
      <c r="B22" s="2" t="s">
        <v>36</v>
      </c>
      <c r="C22" s="2" t="s">
        <v>28</v>
      </c>
      <c r="D22" s="6" t="s">
        <v>16</v>
      </c>
      <c r="E22" s="2">
        <v>10897</v>
      </c>
      <c r="F22" s="2">
        <v>8657</v>
      </c>
      <c r="G22" s="2">
        <v>8418</v>
      </c>
      <c r="H22" s="2">
        <v>239</v>
      </c>
      <c r="I22" s="2">
        <v>2</v>
      </c>
      <c r="J22" s="2">
        <v>0</v>
      </c>
      <c r="K22" s="2">
        <v>37</v>
      </c>
      <c r="L22" s="2">
        <v>0</v>
      </c>
      <c r="M22" s="2">
        <v>0</v>
      </c>
    </row>
    <row r="23" spans="1:13" x14ac:dyDescent="0.35">
      <c r="A23" s="2" t="str">
        <f>"141510"</f>
        <v>141510</v>
      </c>
      <c r="B23" s="2" t="s">
        <v>37</v>
      </c>
      <c r="C23" s="2" t="s">
        <v>28</v>
      </c>
      <c r="D23" s="6" t="s">
        <v>16</v>
      </c>
      <c r="E23" s="2">
        <v>11685</v>
      </c>
      <c r="F23" s="2">
        <v>9028</v>
      </c>
      <c r="G23" s="2">
        <v>8835</v>
      </c>
      <c r="H23" s="2">
        <v>188</v>
      </c>
      <c r="I23" s="2">
        <v>0</v>
      </c>
      <c r="J23" s="2">
        <v>0</v>
      </c>
      <c r="K23" s="2">
        <v>33</v>
      </c>
      <c r="L23" s="2">
        <v>0</v>
      </c>
      <c r="M23" s="2">
        <v>0</v>
      </c>
    </row>
    <row r="24" spans="1:13" x14ac:dyDescent="0.35">
      <c r="A24" s="2" t="str">
        <f>"141511"</f>
        <v>141511</v>
      </c>
      <c r="B24" s="2" t="s">
        <v>38</v>
      </c>
      <c r="C24" s="2" t="s">
        <v>28</v>
      </c>
      <c r="D24" s="6" t="s">
        <v>16</v>
      </c>
      <c r="E24" s="2">
        <v>4594</v>
      </c>
      <c r="F24" s="2">
        <v>3694</v>
      </c>
      <c r="G24" s="2">
        <v>3624</v>
      </c>
      <c r="H24" s="2">
        <v>70</v>
      </c>
      <c r="I24" s="2">
        <v>0</v>
      </c>
      <c r="J24" s="2">
        <v>0</v>
      </c>
      <c r="K24" s="2">
        <v>14</v>
      </c>
      <c r="L24" s="2">
        <v>0</v>
      </c>
      <c r="M24" s="2">
        <v>0</v>
      </c>
    </row>
    <row r="25" spans="1:13" x14ac:dyDescent="0.35">
      <c r="A25" s="3" t="s">
        <v>39</v>
      </c>
      <c r="B25" s="3"/>
      <c r="C25" s="3"/>
      <c r="D25" s="5"/>
      <c r="E25" s="3">
        <v>68382</v>
      </c>
      <c r="F25" s="3">
        <v>56030</v>
      </c>
      <c r="G25" s="3">
        <v>55160</v>
      </c>
      <c r="H25" s="3">
        <v>870</v>
      </c>
      <c r="I25" s="3">
        <v>4</v>
      </c>
      <c r="J25" s="3">
        <v>0</v>
      </c>
      <c r="K25" s="3">
        <v>134</v>
      </c>
      <c r="L25" s="3">
        <v>0</v>
      </c>
      <c r="M25" s="3">
        <v>0</v>
      </c>
    </row>
    <row r="26" spans="1:13" x14ac:dyDescent="0.35">
      <c r="A26" s="2" t="str">
        <f>"141601"</f>
        <v>141601</v>
      </c>
      <c r="B26" s="2" t="s">
        <v>40</v>
      </c>
      <c r="C26" s="2" t="s">
        <v>41</v>
      </c>
      <c r="D26" s="6" t="s">
        <v>16</v>
      </c>
      <c r="E26" s="2">
        <v>20652</v>
      </c>
      <c r="F26" s="2">
        <v>17113</v>
      </c>
      <c r="G26" s="2">
        <v>16925</v>
      </c>
      <c r="H26" s="2">
        <v>188</v>
      </c>
      <c r="I26" s="2">
        <v>1</v>
      </c>
      <c r="J26" s="2">
        <v>0</v>
      </c>
      <c r="K26" s="2">
        <v>38</v>
      </c>
      <c r="L26" s="2">
        <v>0</v>
      </c>
      <c r="M26" s="2">
        <v>0</v>
      </c>
    </row>
    <row r="27" spans="1:13" x14ac:dyDescent="0.35">
      <c r="A27" s="2" t="str">
        <f>"141602"</f>
        <v>141602</v>
      </c>
      <c r="B27" s="2" t="s">
        <v>42</v>
      </c>
      <c r="C27" s="2" t="s">
        <v>41</v>
      </c>
      <c r="D27" s="6" t="s">
        <v>16</v>
      </c>
      <c r="E27" s="2">
        <v>3922</v>
      </c>
      <c r="F27" s="2">
        <v>3217</v>
      </c>
      <c r="G27" s="2">
        <v>3137</v>
      </c>
      <c r="H27" s="2">
        <v>80</v>
      </c>
      <c r="I27" s="2">
        <v>0</v>
      </c>
      <c r="J27" s="2">
        <v>0</v>
      </c>
      <c r="K27" s="2">
        <v>4</v>
      </c>
      <c r="L27" s="2">
        <v>0</v>
      </c>
      <c r="M27" s="2">
        <v>0</v>
      </c>
    </row>
    <row r="28" spans="1:13" x14ac:dyDescent="0.35">
      <c r="A28" s="2" t="str">
        <f>"141603"</f>
        <v>141603</v>
      </c>
      <c r="B28" s="2" t="s">
        <v>43</v>
      </c>
      <c r="C28" s="2" t="s">
        <v>41</v>
      </c>
      <c r="D28" s="6" t="s">
        <v>16</v>
      </c>
      <c r="E28" s="2">
        <v>2402</v>
      </c>
      <c r="F28" s="2">
        <v>1993</v>
      </c>
      <c r="G28" s="2">
        <v>1971</v>
      </c>
      <c r="H28" s="2">
        <v>22</v>
      </c>
      <c r="I28" s="2">
        <v>0</v>
      </c>
      <c r="J28" s="2">
        <v>0</v>
      </c>
      <c r="K28" s="2">
        <v>9</v>
      </c>
      <c r="L28" s="2">
        <v>0</v>
      </c>
      <c r="M28" s="2">
        <v>0</v>
      </c>
    </row>
    <row r="29" spans="1:13" x14ac:dyDescent="0.35">
      <c r="A29" s="2" t="str">
        <f>"141604"</f>
        <v>141604</v>
      </c>
      <c r="B29" s="2" t="s">
        <v>44</v>
      </c>
      <c r="C29" s="2" t="s">
        <v>41</v>
      </c>
      <c r="D29" s="6" t="s">
        <v>16</v>
      </c>
      <c r="E29" s="2">
        <v>2687</v>
      </c>
      <c r="F29" s="2">
        <v>2234</v>
      </c>
      <c r="G29" s="2">
        <v>2136</v>
      </c>
      <c r="H29" s="2">
        <v>98</v>
      </c>
      <c r="I29" s="2">
        <v>2</v>
      </c>
      <c r="J29" s="2">
        <v>0</v>
      </c>
      <c r="K29" s="2">
        <v>4</v>
      </c>
      <c r="L29" s="2">
        <v>0</v>
      </c>
      <c r="M29" s="2">
        <v>0</v>
      </c>
    </row>
    <row r="30" spans="1:13" x14ac:dyDescent="0.35">
      <c r="A30" s="2" t="str">
        <f>"141605"</f>
        <v>141605</v>
      </c>
      <c r="B30" s="2" t="s">
        <v>45</v>
      </c>
      <c r="C30" s="2" t="s">
        <v>41</v>
      </c>
      <c r="D30" s="6" t="s">
        <v>16</v>
      </c>
      <c r="E30" s="2">
        <v>10965</v>
      </c>
      <c r="F30" s="2">
        <v>9003</v>
      </c>
      <c r="G30" s="2">
        <v>8920</v>
      </c>
      <c r="H30" s="2">
        <v>83</v>
      </c>
      <c r="I30" s="2">
        <v>0</v>
      </c>
      <c r="J30" s="2">
        <v>0</v>
      </c>
      <c r="K30" s="2">
        <v>22</v>
      </c>
      <c r="L30" s="2">
        <v>0</v>
      </c>
      <c r="M30" s="2">
        <v>0</v>
      </c>
    </row>
    <row r="31" spans="1:13" x14ac:dyDescent="0.35">
      <c r="A31" s="2" t="str">
        <f>"141606"</f>
        <v>141606</v>
      </c>
      <c r="B31" s="2" t="s">
        <v>46</v>
      </c>
      <c r="C31" s="2" t="s">
        <v>41</v>
      </c>
      <c r="D31" s="6" t="s">
        <v>16</v>
      </c>
      <c r="E31" s="2">
        <v>2522</v>
      </c>
      <c r="F31" s="2">
        <v>2131</v>
      </c>
      <c r="G31" s="2">
        <v>2086</v>
      </c>
      <c r="H31" s="2">
        <v>45</v>
      </c>
      <c r="I31" s="2">
        <v>0</v>
      </c>
      <c r="J31" s="2">
        <v>0</v>
      </c>
      <c r="K31" s="2">
        <v>8</v>
      </c>
      <c r="L31" s="2">
        <v>0</v>
      </c>
      <c r="M31" s="2">
        <v>0</v>
      </c>
    </row>
    <row r="32" spans="1:13" x14ac:dyDescent="0.35">
      <c r="A32" s="2" t="str">
        <f>"141607"</f>
        <v>141607</v>
      </c>
      <c r="B32" s="2" t="s">
        <v>47</v>
      </c>
      <c r="C32" s="2" t="s">
        <v>41</v>
      </c>
      <c r="D32" s="6" t="s">
        <v>16</v>
      </c>
      <c r="E32" s="2">
        <v>12478</v>
      </c>
      <c r="F32" s="2">
        <v>10051</v>
      </c>
      <c r="G32" s="2">
        <v>9901</v>
      </c>
      <c r="H32" s="2">
        <v>150</v>
      </c>
      <c r="I32" s="2">
        <v>1</v>
      </c>
      <c r="J32" s="2">
        <v>0</v>
      </c>
      <c r="K32" s="2">
        <v>25</v>
      </c>
      <c r="L32" s="2">
        <v>0</v>
      </c>
      <c r="M32" s="2">
        <v>0</v>
      </c>
    </row>
    <row r="33" spans="1:13" x14ac:dyDescent="0.35">
      <c r="A33" s="2" t="str">
        <f>"141608"</f>
        <v>141608</v>
      </c>
      <c r="B33" s="2" t="s">
        <v>48</v>
      </c>
      <c r="C33" s="2" t="s">
        <v>41</v>
      </c>
      <c r="D33" s="6" t="s">
        <v>16</v>
      </c>
      <c r="E33" s="2">
        <v>3656</v>
      </c>
      <c r="F33" s="2">
        <v>2855</v>
      </c>
      <c r="G33" s="2">
        <v>2827</v>
      </c>
      <c r="H33" s="2">
        <v>28</v>
      </c>
      <c r="I33" s="2">
        <v>0</v>
      </c>
      <c r="J33" s="2">
        <v>0</v>
      </c>
      <c r="K33" s="2">
        <v>7</v>
      </c>
      <c r="L33" s="2">
        <v>0</v>
      </c>
      <c r="M33" s="2">
        <v>0</v>
      </c>
    </row>
    <row r="34" spans="1:13" x14ac:dyDescent="0.35">
      <c r="A34" s="2" t="str">
        <f>"141609"</f>
        <v>141609</v>
      </c>
      <c r="B34" s="2" t="s">
        <v>49</v>
      </c>
      <c r="C34" s="2" t="s">
        <v>41</v>
      </c>
      <c r="D34" s="6" t="s">
        <v>16</v>
      </c>
      <c r="E34" s="2">
        <v>1576</v>
      </c>
      <c r="F34" s="2">
        <v>1277</v>
      </c>
      <c r="G34" s="2">
        <v>1250</v>
      </c>
      <c r="H34" s="2">
        <v>27</v>
      </c>
      <c r="I34" s="2">
        <v>0</v>
      </c>
      <c r="J34" s="2">
        <v>0</v>
      </c>
      <c r="K34" s="2">
        <v>5</v>
      </c>
      <c r="L34" s="2">
        <v>0</v>
      </c>
      <c r="M34" s="2">
        <v>0</v>
      </c>
    </row>
    <row r="35" spans="1:13" x14ac:dyDescent="0.35">
      <c r="A35" s="2" t="str">
        <f>"141610"</f>
        <v>141610</v>
      </c>
      <c r="B35" s="2" t="s">
        <v>50</v>
      </c>
      <c r="C35" s="2" t="s">
        <v>41</v>
      </c>
      <c r="D35" s="6" t="s">
        <v>16</v>
      </c>
      <c r="E35" s="2">
        <v>4096</v>
      </c>
      <c r="F35" s="2">
        <v>3330</v>
      </c>
      <c r="G35" s="2">
        <v>3262</v>
      </c>
      <c r="H35" s="2">
        <v>68</v>
      </c>
      <c r="I35" s="2">
        <v>0</v>
      </c>
      <c r="J35" s="2">
        <v>0</v>
      </c>
      <c r="K35" s="2">
        <v>4</v>
      </c>
      <c r="L35" s="2">
        <v>0</v>
      </c>
      <c r="M35" s="2">
        <v>0</v>
      </c>
    </row>
    <row r="36" spans="1:13" x14ac:dyDescent="0.35">
      <c r="A36" s="2" t="str">
        <f>"141611"</f>
        <v>141611</v>
      </c>
      <c r="B36" s="2" t="s">
        <v>51</v>
      </c>
      <c r="C36" s="2" t="s">
        <v>41</v>
      </c>
      <c r="D36" s="6" t="s">
        <v>16</v>
      </c>
      <c r="E36" s="2">
        <v>3426</v>
      </c>
      <c r="F36" s="2">
        <v>2826</v>
      </c>
      <c r="G36" s="2">
        <v>2745</v>
      </c>
      <c r="H36" s="2">
        <v>81</v>
      </c>
      <c r="I36" s="2">
        <v>0</v>
      </c>
      <c r="J36" s="2">
        <v>0</v>
      </c>
      <c r="K36" s="2">
        <v>8</v>
      </c>
      <c r="L36" s="2">
        <v>0</v>
      </c>
      <c r="M36" s="2">
        <v>0</v>
      </c>
    </row>
    <row r="37" spans="1:13" x14ac:dyDescent="0.35">
      <c r="A37" s="3" t="s">
        <v>52</v>
      </c>
      <c r="B37" s="3"/>
      <c r="C37" s="3"/>
      <c r="D37" s="5"/>
      <c r="E37" s="3">
        <v>49982</v>
      </c>
      <c r="F37" s="3">
        <v>40177</v>
      </c>
      <c r="G37" s="3">
        <v>39139</v>
      </c>
      <c r="H37" s="3">
        <v>1037</v>
      </c>
      <c r="I37" s="3">
        <v>2</v>
      </c>
      <c r="J37" s="3">
        <v>0</v>
      </c>
      <c r="K37" s="3">
        <v>202</v>
      </c>
      <c r="L37" s="3">
        <v>0</v>
      </c>
      <c r="M37" s="3">
        <v>0</v>
      </c>
    </row>
    <row r="38" spans="1:13" x14ac:dyDescent="0.35">
      <c r="A38" s="2" t="str">
        <f>"142401"</f>
        <v>142401</v>
      </c>
      <c r="B38" s="2" t="s">
        <v>53</v>
      </c>
      <c r="C38" s="2" t="s">
        <v>54</v>
      </c>
      <c r="D38" s="6" t="s">
        <v>16</v>
      </c>
      <c r="E38" s="2">
        <v>3571</v>
      </c>
      <c r="F38" s="2">
        <v>2863</v>
      </c>
      <c r="G38" s="2">
        <v>2834</v>
      </c>
      <c r="H38" s="2">
        <v>29</v>
      </c>
      <c r="I38" s="2">
        <v>0</v>
      </c>
      <c r="J38" s="2">
        <v>0</v>
      </c>
      <c r="K38" s="2">
        <v>21</v>
      </c>
      <c r="L38" s="2">
        <v>0</v>
      </c>
      <c r="M38" s="2">
        <v>0</v>
      </c>
    </row>
    <row r="39" spans="1:13" x14ac:dyDescent="0.35">
      <c r="A39" s="2" t="str">
        <f>"142402"</f>
        <v>142402</v>
      </c>
      <c r="B39" s="2" t="s">
        <v>55</v>
      </c>
      <c r="C39" s="2" t="s">
        <v>54</v>
      </c>
      <c r="D39" s="6" t="s">
        <v>16</v>
      </c>
      <c r="E39" s="2">
        <v>4625</v>
      </c>
      <c r="F39" s="2">
        <v>3740</v>
      </c>
      <c r="G39" s="2">
        <v>3609</v>
      </c>
      <c r="H39" s="2">
        <v>131</v>
      </c>
      <c r="I39" s="2">
        <v>0</v>
      </c>
      <c r="J39" s="2">
        <v>0</v>
      </c>
      <c r="K39" s="2">
        <v>89</v>
      </c>
      <c r="L39" s="2">
        <v>0</v>
      </c>
      <c r="M39" s="2">
        <v>0</v>
      </c>
    </row>
    <row r="40" spans="1:13" x14ac:dyDescent="0.35">
      <c r="A40" s="2" t="str">
        <f>"142403"</f>
        <v>142403</v>
      </c>
      <c r="B40" s="2" t="s">
        <v>56</v>
      </c>
      <c r="C40" s="2" t="s">
        <v>54</v>
      </c>
      <c r="D40" s="6" t="s">
        <v>16</v>
      </c>
      <c r="E40" s="2">
        <v>5088</v>
      </c>
      <c r="F40" s="2">
        <v>4028</v>
      </c>
      <c r="G40" s="2">
        <v>3861</v>
      </c>
      <c r="H40" s="2">
        <v>166</v>
      </c>
      <c r="I40" s="2">
        <v>0</v>
      </c>
      <c r="J40" s="2">
        <v>0</v>
      </c>
      <c r="K40" s="2">
        <v>8</v>
      </c>
      <c r="L40" s="2">
        <v>0</v>
      </c>
      <c r="M40" s="2">
        <v>0</v>
      </c>
    </row>
    <row r="41" spans="1:13" x14ac:dyDescent="0.35">
      <c r="A41" s="2" t="str">
        <f>"142404"</f>
        <v>142404</v>
      </c>
      <c r="B41" s="2" t="s">
        <v>57</v>
      </c>
      <c r="C41" s="2" t="s">
        <v>54</v>
      </c>
      <c r="D41" s="6" t="s">
        <v>16</v>
      </c>
      <c r="E41" s="2">
        <v>23182</v>
      </c>
      <c r="F41" s="2">
        <v>18739</v>
      </c>
      <c r="G41" s="2">
        <v>18360</v>
      </c>
      <c r="H41" s="2">
        <v>379</v>
      </c>
      <c r="I41" s="2">
        <v>1</v>
      </c>
      <c r="J41" s="2">
        <v>0</v>
      </c>
      <c r="K41" s="2">
        <v>64</v>
      </c>
      <c r="L41" s="2">
        <v>0</v>
      </c>
      <c r="M41" s="2">
        <v>0</v>
      </c>
    </row>
    <row r="42" spans="1:13" x14ac:dyDescent="0.35">
      <c r="A42" s="2" t="str">
        <f>"142405"</f>
        <v>142405</v>
      </c>
      <c r="B42" s="2" t="s">
        <v>58</v>
      </c>
      <c r="C42" s="2" t="s">
        <v>54</v>
      </c>
      <c r="D42" s="6" t="s">
        <v>16</v>
      </c>
      <c r="E42" s="2">
        <v>4643</v>
      </c>
      <c r="F42" s="2">
        <v>3748</v>
      </c>
      <c r="G42" s="2">
        <v>3604</v>
      </c>
      <c r="H42" s="2">
        <v>144</v>
      </c>
      <c r="I42" s="2">
        <v>0</v>
      </c>
      <c r="J42" s="2">
        <v>0</v>
      </c>
      <c r="K42" s="2">
        <v>9</v>
      </c>
      <c r="L42" s="2">
        <v>0</v>
      </c>
      <c r="M42" s="2">
        <v>0</v>
      </c>
    </row>
    <row r="43" spans="1:13" x14ac:dyDescent="0.35">
      <c r="A43" s="2" t="str">
        <f>"142406"</f>
        <v>142406</v>
      </c>
      <c r="B43" s="2" t="s">
        <v>59</v>
      </c>
      <c r="C43" s="2" t="s">
        <v>54</v>
      </c>
      <c r="D43" s="6" t="s">
        <v>16</v>
      </c>
      <c r="E43" s="2">
        <v>4075</v>
      </c>
      <c r="F43" s="2">
        <v>3189</v>
      </c>
      <c r="G43" s="2">
        <v>3151</v>
      </c>
      <c r="H43" s="2">
        <v>38</v>
      </c>
      <c r="I43" s="2">
        <v>0</v>
      </c>
      <c r="J43" s="2">
        <v>0</v>
      </c>
      <c r="K43" s="2">
        <v>5</v>
      </c>
      <c r="L43" s="2">
        <v>0</v>
      </c>
      <c r="M43" s="2">
        <v>0</v>
      </c>
    </row>
    <row r="44" spans="1:13" x14ac:dyDescent="0.35">
      <c r="A44" s="2" t="str">
        <f>"142407"</f>
        <v>142407</v>
      </c>
      <c r="B44" s="2" t="s">
        <v>60</v>
      </c>
      <c r="C44" s="2" t="s">
        <v>54</v>
      </c>
      <c r="D44" s="6" t="s">
        <v>16</v>
      </c>
      <c r="E44" s="2">
        <v>4798</v>
      </c>
      <c r="F44" s="2">
        <v>3870</v>
      </c>
      <c r="G44" s="2">
        <v>3720</v>
      </c>
      <c r="H44" s="2">
        <v>150</v>
      </c>
      <c r="I44" s="2">
        <v>1</v>
      </c>
      <c r="J44" s="2">
        <v>0</v>
      </c>
      <c r="K44" s="2">
        <v>6</v>
      </c>
      <c r="L44" s="2">
        <v>0</v>
      </c>
      <c r="M44" s="2">
        <v>0</v>
      </c>
    </row>
    <row r="45" spans="1:13" x14ac:dyDescent="0.35">
      <c r="A45" s="3" t="s">
        <v>61</v>
      </c>
      <c r="B45" s="3"/>
      <c r="C45" s="3"/>
      <c r="D45" s="5"/>
      <c r="E45" s="3">
        <v>72809</v>
      </c>
      <c r="F45" s="3">
        <v>57599</v>
      </c>
      <c r="G45" s="3">
        <v>56492</v>
      </c>
      <c r="H45" s="3">
        <v>1104</v>
      </c>
      <c r="I45" s="3">
        <v>2</v>
      </c>
      <c r="J45" s="3">
        <v>2</v>
      </c>
      <c r="K45" s="3">
        <v>329</v>
      </c>
      <c r="L45" s="3">
        <v>0</v>
      </c>
      <c r="M45" s="3">
        <v>0</v>
      </c>
    </row>
    <row r="46" spans="1:13" x14ac:dyDescent="0.35">
      <c r="A46" s="2" t="str">
        <f>"143501"</f>
        <v>143501</v>
      </c>
      <c r="B46" s="2" t="s">
        <v>62</v>
      </c>
      <c r="C46" s="2" t="s">
        <v>63</v>
      </c>
      <c r="D46" s="6" t="s">
        <v>16</v>
      </c>
      <c r="E46" s="2">
        <v>8073</v>
      </c>
      <c r="F46" s="2">
        <v>6453</v>
      </c>
      <c r="G46" s="2">
        <v>6209</v>
      </c>
      <c r="H46" s="2">
        <v>244</v>
      </c>
      <c r="I46" s="2">
        <v>0</v>
      </c>
      <c r="J46" s="2">
        <v>1</v>
      </c>
      <c r="K46" s="2">
        <v>28</v>
      </c>
      <c r="L46" s="2">
        <v>0</v>
      </c>
      <c r="M46" s="2">
        <v>0</v>
      </c>
    </row>
    <row r="47" spans="1:13" x14ac:dyDescent="0.35">
      <c r="A47" s="2" t="str">
        <f>"143502"</f>
        <v>143502</v>
      </c>
      <c r="B47" s="2" t="s">
        <v>64</v>
      </c>
      <c r="C47" s="2" t="s">
        <v>63</v>
      </c>
      <c r="D47" s="6" t="s">
        <v>16</v>
      </c>
      <c r="E47" s="2">
        <v>7540</v>
      </c>
      <c r="F47" s="2">
        <v>6027</v>
      </c>
      <c r="G47" s="2">
        <v>5921</v>
      </c>
      <c r="H47" s="2">
        <v>106</v>
      </c>
      <c r="I47" s="2">
        <v>0</v>
      </c>
      <c r="J47" s="2">
        <v>0</v>
      </c>
      <c r="K47" s="2">
        <v>27</v>
      </c>
      <c r="L47" s="2">
        <v>0</v>
      </c>
      <c r="M47" s="2">
        <v>0</v>
      </c>
    </row>
    <row r="48" spans="1:13" x14ac:dyDescent="0.35">
      <c r="A48" s="2" t="str">
        <f>"143503"</f>
        <v>143503</v>
      </c>
      <c r="B48" s="2" t="s">
        <v>65</v>
      </c>
      <c r="C48" s="2" t="s">
        <v>63</v>
      </c>
      <c r="D48" s="6" t="s">
        <v>16</v>
      </c>
      <c r="E48" s="2">
        <v>6847</v>
      </c>
      <c r="F48" s="2">
        <v>5463</v>
      </c>
      <c r="G48" s="2">
        <v>5357</v>
      </c>
      <c r="H48" s="2">
        <v>106</v>
      </c>
      <c r="I48" s="2">
        <v>0</v>
      </c>
      <c r="J48" s="2">
        <v>0</v>
      </c>
      <c r="K48" s="2">
        <v>11</v>
      </c>
      <c r="L48" s="2">
        <v>0</v>
      </c>
      <c r="M48" s="2">
        <v>0</v>
      </c>
    </row>
    <row r="49" spans="1:13" x14ac:dyDescent="0.35">
      <c r="A49" s="2" t="str">
        <f>"143504"</f>
        <v>143504</v>
      </c>
      <c r="B49" s="2" t="s">
        <v>66</v>
      </c>
      <c r="C49" s="2" t="s">
        <v>63</v>
      </c>
      <c r="D49" s="6" t="s">
        <v>16</v>
      </c>
      <c r="E49" s="2">
        <v>5613</v>
      </c>
      <c r="F49" s="2">
        <v>4414</v>
      </c>
      <c r="G49" s="2">
        <v>4297</v>
      </c>
      <c r="H49" s="2">
        <v>117</v>
      </c>
      <c r="I49" s="2">
        <v>1</v>
      </c>
      <c r="J49" s="2">
        <v>0</v>
      </c>
      <c r="K49" s="2">
        <v>13</v>
      </c>
      <c r="L49" s="2">
        <v>0</v>
      </c>
      <c r="M49" s="2">
        <v>0</v>
      </c>
    </row>
    <row r="50" spans="1:13" x14ac:dyDescent="0.35">
      <c r="A50" s="2" t="str">
        <f>"143505"</f>
        <v>143505</v>
      </c>
      <c r="B50" s="2" t="s">
        <v>67</v>
      </c>
      <c r="C50" s="2" t="s">
        <v>63</v>
      </c>
      <c r="D50" s="6" t="s">
        <v>16</v>
      </c>
      <c r="E50" s="2">
        <v>38526</v>
      </c>
      <c r="F50" s="2">
        <v>30557</v>
      </c>
      <c r="G50" s="2">
        <v>30192</v>
      </c>
      <c r="H50" s="2">
        <v>365</v>
      </c>
      <c r="I50" s="2">
        <v>1</v>
      </c>
      <c r="J50" s="2">
        <v>0</v>
      </c>
      <c r="K50" s="2">
        <v>83</v>
      </c>
      <c r="L50" s="2">
        <v>0</v>
      </c>
      <c r="M50" s="2">
        <v>0</v>
      </c>
    </row>
    <row r="51" spans="1:13" x14ac:dyDescent="0.35">
      <c r="A51" s="2" t="str">
        <f>"143506"</f>
        <v>143506</v>
      </c>
      <c r="B51" s="2" t="s">
        <v>68</v>
      </c>
      <c r="C51" s="2" t="s">
        <v>63</v>
      </c>
      <c r="D51" s="6" t="s">
        <v>16</v>
      </c>
      <c r="E51" s="2">
        <v>6210</v>
      </c>
      <c r="F51" s="2">
        <v>4685</v>
      </c>
      <c r="G51" s="2">
        <v>4516</v>
      </c>
      <c r="H51" s="2">
        <v>166</v>
      </c>
      <c r="I51" s="2">
        <v>0</v>
      </c>
      <c r="J51" s="2">
        <v>1</v>
      </c>
      <c r="K51" s="2">
        <v>167</v>
      </c>
      <c r="L51" s="2">
        <v>0</v>
      </c>
      <c r="M51" s="2">
        <v>0</v>
      </c>
    </row>
    <row r="52" spans="1:13" x14ac:dyDescent="0.35">
      <c r="A52" s="3" t="s">
        <v>69</v>
      </c>
      <c r="B52" s="3"/>
      <c r="C52" s="3"/>
      <c r="D52" s="6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35">
      <c r="A53" s="2" t="str">
        <f>"146101"</f>
        <v>146101</v>
      </c>
      <c r="B53" s="2" t="s">
        <v>70</v>
      </c>
      <c r="C53" s="2" t="s">
        <v>16</v>
      </c>
      <c r="D53" s="6" t="s">
        <v>16</v>
      </c>
      <c r="E53" s="2">
        <v>46585</v>
      </c>
      <c r="F53" s="2">
        <v>38268</v>
      </c>
      <c r="G53" s="2">
        <v>37782</v>
      </c>
      <c r="H53" s="2">
        <v>486</v>
      </c>
      <c r="I53" s="2">
        <v>3</v>
      </c>
      <c r="J53" s="2">
        <v>1</v>
      </c>
      <c r="K53" s="2">
        <v>209</v>
      </c>
      <c r="L53" s="2">
        <v>0</v>
      </c>
      <c r="M53" s="2">
        <v>0</v>
      </c>
    </row>
    <row r="54" spans="1:13" x14ac:dyDescent="0.35">
      <c r="B54" s="1"/>
      <c r="C54" s="1"/>
      <c r="D54" s="5" t="s">
        <v>71</v>
      </c>
      <c r="E54" s="3">
        <v>368460</v>
      </c>
      <c r="F54" s="3">
        <v>296348</v>
      </c>
      <c r="G54" s="3">
        <v>291180</v>
      </c>
      <c r="H54" s="3">
        <v>5162</v>
      </c>
      <c r="I54" s="3">
        <v>16</v>
      </c>
      <c r="J54" s="3">
        <v>3</v>
      </c>
      <c r="K54" s="3">
        <v>1268</v>
      </c>
      <c r="L54" s="3">
        <v>0</v>
      </c>
      <c r="M54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rejestr_wyborcow_2025_kw_1_2025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Wojs</dc:creator>
  <cp:lastModifiedBy>Robert Wojs</cp:lastModifiedBy>
  <dcterms:created xsi:type="dcterms:W3CDTF">2024-10-18T06:35:55Z</dcterms:created>
  <dcterms:modified xsi:type="dcterms:W3CDTF">2025-04-14T13:31:47Z</dcterms:modified>
</cp:coreProperties>
</file>